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ivojevic\Desktop\VSSS Uzice 2019\Baze\"/>
    </mc:Choice>
  </mc:AlternateContent>
  <bookViews>
    <workbookView xWindow="0" yWindow="0" windowWidth="192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7" i="1"/>
  <c r="T34" i="1"/>
  <c r="V34" i="1" s="1"/>
  <c r="P34" i="1"/>
  <c r="T33" i="1"/>
  <c r="P33" i="1"/>
  <c r="T32" i="1"/>
  <c r="V32" i="1" s="1"/>
  <c r="P32" i="1"/>
  <c r="T31" i="1"/>
  <c r="P31" i="1"/>
  <c r="V30" i="1"/>
  <c r="T30" i="1"/>
  <c r="P30" i="1"/>
  <c r="T29" i="1"/>
  <c r="P29" i="1"/>
  <c r="T28" i="1"/>
  <c r="P28" i="1"/>
  <c r="V28" i="1" s="1"/>
  <c r="T27" i="1"/>
  <c r="P27" i="1"/>
  <c r="T26" i="1"/>
  <c r="P26" i="1"/>
  <c r="T25" i="1"/>
  <c r="P25" i="1"/>
  <c r="T24" i="1"/>
  <c r="P24" i="1"/>
  <c r="T23" i="1"/>
  <c r="P23" i="1"/>
  <c r="T22" i="1"/>
  <c r="P22" i="1"/>
  <c r="V22" i="1" s="1"/>
  <c r="T21" i="1"/>
  <c r="P21" i="1"/>
  <c r="T20" i="1"/>
  <c r="P20" i="1"/>
  <c r="T19" i="1"/>
  <c r="P19" i="1"/>
  <c r="V19" i="1" s="1"/>
  <c r="T18" i="1"/>
  <c r="P18" i="1"/>
  <c r="T17" i="1"/>
  <c r="P17" i="1"/>
  <c r="T16" i="1"/>
  <c r="P16" i="1"/>
  <c r="T15" i="1"/>
  <c r="P15" i="1"/>
  <c r="V15" i="1" s="1"/>
  <c r="T14" i="1"/>
  <c r="V14" i="1" s="1"/>
  <c r="P14" i="1"/>
  <c r="T13" i="1"/>
  <c r="P13" i="1"/>
  <c r="T12" i="1"/>
  <c r="P12" i="1"/>
  <c r="T11" i="1"/>
  <c r="P11" i="1"/>
  <c r="T10" i="1"/>
  <c r="P10" i="1"/>
  <c r="T9" i="1"/>
  <c r="V9" i="1" s="1"/>
  <c r="P9" i="1"/>
  <c r="T8" i="1"/>
  <c r="P8" i="1"/>
  <c r="T7" i="1"/>
  <c r="P7" i="1"/>
  <c r="V25" i="1" l="1"/>
  <c r="V10" i="1"/>
  <c r="V11" i="1"/>
  <c r="V18" i="1"/>
  <c r="V26" i="1"/>
  <c r="V13" i="1"/>
  <c r="V20" i="1"/>
  <c r="V27" i="1"/>
  <c r="V29" i="1"/>
  <c r="V8" i="1"/>
  <c r="V17" i="1"/>
  <c r="V24" i="1"/>
  <c r="V31" i="1"/>
  <c r="V33" i="1"/>
  <c r="V7" i="1"/>
  <c r="V12" i="1"/>
  <c r="V16" i="1"/>
  <c r="V21" i="1"/>
  <c r="V23" i="1"/>
</calcChain>
</file>

<file path=xl/sharedStrings.xml><?xml version="1.0" encoding="utf-8"?>
<sst xmlns="http://schemas.openxmlformats.org/spreadsheetml/2006/main" count="133" uniqueCount="125">
  <si>
    <t>Indeks</t>
  </si>
  <si>
    <t>Ime i Prezime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</si>
  <si>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</si>
  <si>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</si>
  <si>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</si>
  <si>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</si>
  <si>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</si>
  <si>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</si>
  <si>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</si>
  <si>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</si>
  <si>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</si>
  <si>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</si>
  <si>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Ukupno K</t>
  </si>
  <si>
    <t>Ispit</t>
  </si>
  <si>
    <t>Ukupno</t>
  </si>
  <si>
    <t>IN14/17</t>
  </si>
  <si>
    <t>Vlastimir Drincic</t>
  </si>
  <si>
    <t>Rehabilitacioni Centar</t>
  </si>
  <si>
    <t>IN 43/17</t>
  </si>
  <si>
    <t>Ana Šekarić</t>
  </si>
  <si>
    <t>Laboratorija</t>
  </si>
  <si>
    <t>IN 06/17</t>
  </si>
  <si>
    <t>Aleksandar Sredojević</t>
  </si>
  <si>
    <t>IN 32/18</t>
  </si>
  <si>
    <t>Stojić Mladen</t>
  </si>
  <si>
    <t>Biblioteka</t>
  </si>
  <si>
    <t>IN12/17</t>
  </si>
  <si>
    <t>Vanja Adamović</t>
  </si>
  <si>
    <t>Ekonomska Skola</t>
  </si>
  <si>
    <t>IN 03/18</t>
  </si>
  <si>
    <t>Lekanić Marija</t>
  </si>
  <si>
    <t>Fudbalski klub</t>
  </si>
  <si>
    <t>IN 29/18</t>
  </si>
  <si>
    <t>Džekić Nikola</t>
  </si>
  <si>
    <t>Restoran</t>
  </si>
  <si>
    <t>IN 40/18</t>
  </si>
  <si>
    <t>Baranac Nikola</t>
  </si>
  <si>
    <t>IN15/17</t>
  </si>
  <si>
    <t>Dejan Markovic</t>
  </si>
  <si>
    <t>IN38/17</t>
  </si>
  <si>
    <t>Milijana Topalović</t>
  </si>
  <si>
    <t>Ekonomska skola</t>
  </si>
  <si>
    <t>IN 63/18</t>
  </si>
  <si>
    <t>Radomir Popović</t>
  </si>
  <si>
    <t>Skola</t>
  </si>
  <si>
    <t>IN19/17</t>
  </si>
  <si>
    <t>Dobrivoje Vitorović</t>
  </si>
  <si>
    <t>Music shop</t>
  </si>
  <si>
    <t>IN35/17</t>
  </si>
  <si>
    <t>Jovan Tanasković</t>
  </si>
  <si>
    <t>MA 27/16</t>
  </si>
  <si>
    <t>Igor Karaić</t>
  </si>
  <si>
    <t>Masinska Proizvodnja</t>
  </si>
  <si>
    <t>IN44/17</t>
  </si>
  <si>
    <t>Đorđe Kuzmanović</t>
  </si>
  <si>
    <t>Mini Market</t>
  </si>
  <si>
    <t>IN50/18</t>
  </si>
  <si>
    <t>Milica Lazić</t>
  </si>
  <si>
    <t>Valjaonica</t>
  </si>
  <si>
    <t>IN41/17</t>
  </si>
  <si>
    <t>Darko Djukic</t>
  </si>
  <si>
    <t>Rehabilitacioni</t>
  </si>
  <si>
    <t>IN 35/18</t>
  </si>
  <si>
    <t>Obradović Marija</t>
  </si>
  <si>
    <t>Hotel</t>
  </si>
  <si>
    <t>IN12/18</t>
  </si>
  <si>
    <t>Đorđe Popović</t>
  </si>
  <si>
    <t>Kafić</t>
  </si>
  <si>
    <t>IN 10/18</t>
  </si>
  <si>
    <t>Dragić Nikola</t>
  </si>
  <si>
    <t>Studentski dom</t>
  </si>
  <si>
    <t>IN 52/18</t>
  </si>
  <si>
    <t>Simić Andrijana</t>
  </si>
  <si>
    <t>Apartmani</t>
  </si>
  <si>
    <t>IN58/17</t>
  </si>
  <si>
    <t>Miomir Femić</t>
  </si>
  <si>
    <t>IN17/17</t>
  </si>
  <si>
    <t>Ivan Ivezić</t>
  </si>
  <si>
    <t>Rent a Car</t>
  </si>
  <si>
    <t>IN53/18</t>
  </si>
  <si>
    <t>Nikola Obradović</t>
  </si>
  <si>
    <t>Bioskop</t>
  </si>
  <si>
    <t>IN 01/17</t>
  </si>
  <si>
    <t>Stefan Radojičić</t>
  </si>
  <si>
    <t>Auto Skola</t>
  </si>
  <si>
    <t>IN 66/18</t>
  </si>
  <si>
    <t>Vasić Njegoš</t>
  </si>
  <si>
    <t>Knjižara</t>
  </si>
  <si>
    <t>IN38/18</t>
  </si>
  <si>
    <t>Tijana Femić</t>
  </si>
  <si>
    <t>Građevinsko preduzeće</t>
  </si>
  <si>
    <t>IN 22/18</t>
  </si>
  <si>
    <t>Milković Nemanja</t>
  </si>
  <si>
    <t>Vez+Pred</t>
  </si>
  <si>
    <t>Generac.</t>
  </si>
  <si>
    <t>Sem.</t>
  </si>
  <si>
    <t>Kol.1</t>
  </si>
  <si>
    <t>Kol. 2</t>
  </si>
  <si>
    <t>max.13</t>
  </si>
  <si>
    <t>max.15</t>
  </si>
  <si>
    <t>max.12</t>
  </si>
  <si>
    <t>max.27</t>
  </si>
  <si>
    <t>max.45</t>
  </si>
  <si>
    <t>max.100</t>
  </si>
  <si>
    <t>Ocena</t>
  </si>
  <si>
    <t>Konacna</t>
  </si>
  <si>
    <t>Predmet:</t>
  </si>
  <si>
    <t>Baze podataka, (Baze podataka,mySQL,SQL)</t>
  </si>
  <si>
    <t>Rok:</t>
  </si>
  <si>
    <t>Predmetni nastavnik:</t>
  </si>
  <si>
    <t>dr Milovan Milivojevic</t>
  </si>
  <si>
    <t>saradnici:</t>
  </si>
  <si>
    <t>Usmeni*</t>
  </si>
  <si>
    <t>Tema seminarskog</t>
  </si>
  <si>
    <t>A) Javna odbrana seminaskog rada / video bim (6 min.)</t>
  </si>
  <si>
    <t>B) 3 pitanja (tabele+rel.dijagram+upit) / 3x 2 min.</t>
  </si>
  <si>
    <t>predmetni nastavnik: dr Milovan Milivojevic</t>
  </si>
  <si>
    <t>asist.</t>
  </si>
  <si>
    <t>Napomena:</t>
  </si>
  <si>
    <t>Studenti generacije 2017  - poneti: Indeks+ prijava</t>
  </si>
  <si>
    <t>Studenti generacije 2016  - poneti: Indeks+ prijava</t>
  </si>
  <si>
    <t>Studenti generacije 2018  - poneti: Indeks</t>
  </si>
  <si>
    <t>(iz domena seminarskog rada)</t>
  </si>
  <si>
    <t>Ivana Pavlovic (IP), Gradimir Markovic (GM), Ivan Selakovic (IS), Uros Penezic (UP)</t>
  </si>
  <si>
    <t>USMENI DEO ispita odrzace se u CETVRTAK, 14.02.2019. u 16:00, sala 308 (ili 208)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</si>
</sst>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NumberFormat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0" fillId="0" borderId="1" xfId="0" applyNumberFormat="1" applyBorder="1"/>
    <xf numFmtId="0" fontId="0" fillId="3" borderId="2" xfId="0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 applyAlignment="1">
      <alignment horizontal="center"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1" fillId="0" borderId="0" xfId="0" applyFont="1"/>
    <xf numFmtId="17" fontId="0" fillId="8" borderId="0" xfId="0" applyNumberFormat="1" applyFill="1"/>
    <xf numFmtId="0" fontId="1" fillId="9" borderId="0" xfId="0" applyFont="1" applyFill="1"/>
    <xf numFmtId="0" fontId="0" fillId="9" borderId="0" xfId="0" applyFill="1"/>
    <xf numFmtId="0" fontId="4" fillId="0" borderId="0" xfId="0" applyFont="1"/>
    <xf numFmtId="0" fontId="2" fillId="9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A3" sqref="A3"/>
    </sheetView>
  </sheetViews>
  <sheetFormatPr defaultRowHeight="15" x14ac:dyDescent="0.25"/>
  <cols>
    <col min="1" max="1" width="9.28515625" bestFit="1" customWidth="1"/>
    <col min="2" max="2" width="10.28515625" customWidth="1"/>
    <col min="3" max="3" width="17.85546875" customWidth="1"/>
    <col min="4" max="4" width="19.42578125" customWidth="1"/>
    <col min="5" max="5" width="6.140625" customWidth="1"/>
    <col min="6" max="14" width="3.28515625" customWidth="1"/>
    <col min="15" max="15" width="4.28515625" customWidth="1"/>
    <col min="16" max="16" width="9.42578125" customWidth="1"/>
    <col min="17" max="17" width="7.5703125" customWidth="1"/>
    <col min="18" max="18" width="7" customWidth="1"/>
    <col min="19" max="19" width="7.42578125" customWidth="1"/>
    <col min="20" max="20" width="10.140625" customWidth="1"/>
    <col min="21" max="21" width="7.140625" customWidth="1"/>
  </cols>
  <sheetData>
    <row r="1" spans="1:24" x14ac:dyDescent="0.25">
      <c r="A1" s="18" t="s">
        <v>106</v>
      </c>
      <c r="C1" s="18" t="s">
        <v>107</v>
      </c>
      <c r="P1" s="16" t="s">
        <v>112</v>
      </c>
      <c r="Q1" t="s">
        <v>114</v>
      </c>
    </row>
    <row r="2" spans="1:24" x14ac:dyDescent="0.25">
      <c r="A2" s="18" t="s">
        <v>108</v>
      </c>
      <c r="C2" s="19">
        <v>43466</v>
      </c>
      <c r="Q2" t="s">
        <v>115</v>
      </c>
    </row>
    <row r="3" spans="1:24" x14ac:dyDescent="0.25">
      <c r="A3" s="18" t="s">
        <v>109</v>
      </c>
      <c r="C3" t="s">
        <v>110</v>
      </c>
      <c r="Q3" t="s">
        <v>122</v>
      </c>
    </row>
    <row r="4" spans="1:24" x14ac:dyDescent="0.25">
      <c r="A4" s="18" t="s">
        <v>111</v>
      </c>
      <c r="C4" t="s">
        <v>123</v>
      </c>
    </row>
    <row r="5" spans="1:24" x14ac:dyDescent="0.25">
      <c r="P5" t="s">
        <v>98</v>
      </c>
      <c r="Q5" t="s">
        <v>99</v>
      </c>
      <c r="R5" t="s">
        <v>100</v>
      </c>
      <c r="S5" t="s">
        <v>99</v>
      </c>
      <c r="T5" t="s">
        <v>101</v>
      </c>
      <c r="U5" t="s">
        <v>102</v>
      </c>
      <c r="V5" t="s">
        <v>103</v>
      </c>
      <c r="X5" t="s">
        <v>105</v>
      </c>
    </row>
    <row r="6" spans="1:24" ht="15" customHeight="1" x14ac:dyDescent="0.25">
      <c r="A6" s="1" t="s">
        <v>0</v>
      </c>
      <c r="B6" s="1" t="s">
        <v>94</v>
      </c>
      <c r="C6" s="1" t="s">
        <v>1</v>
      </c>
      <c r="D6" s="1" t="s">
        <v>113</v>
      </c>
      <c r="E6" s="1" t="s">
        <v>117</v>
      </c>
      <c r="F6" s="10" t="s">
        <v>2</v>
      </c>
      <c r="G6" s="10" t="s">
        <v>3</v>
      </c>
      <c r="H6" s="10" t="s">
        <v>4</v>
      </c>
      <c r="I6" s="10" t="s">
        <v>5</v>
      </c>
      <c r="J6" s="10" t="s">
        <v>6</v>
      </c>
      <c r="K6" s="10" t="s">
        <v>7</v>
      </c>
      <c r="L6" s="10" t="s">
        <v>8</v>
      </c>
      <c r="M6" s="10" t="s">
        <v>9</v>
      </c>
      <c r="N6" s="10" t="s">
        <v>10</v>
      </c>
      <c r="O6" s="10" t="s">
        <v>11</v>
      </c>
      <c r="P6" s="26" t="s">
        <v>93</v>
      </c>
      <c r="Q6" s="23" t="s">
        <v>95</v>
      </c>
      <c r="R6" s="10" t="s">
        <v>96</v>
      </c>
      <c r="S6" s="10" t="s">
        <v>97</v>
      </c>
      <c r="T6" s="25" t="s">
        <v>12</v>
      </c>
      <c r="U6" s="24" t="s">
        <v>13</v>
      </c>
      <c r="V6" s="1" t="s">
        <v>14</v>
      </c>
      <c r="W6" s="16" t="s">
        <v>112</v>
      </c>
      <c r="X6" s="17" t="s">
        <v>104</v>
      </c>
    </row>
    <row r="7" spans="1:24" x14ac:dyDescent="0.25">
      <c r="A7" s="2" t="s">
        <v>15</v>
      </c>
      <c r="B7" s="15">
        <f>VALUE("20"&amp;RIGHT(A7,2))</f>
        <v>2017</v>
      </c>
      <c r="C7" s="2" t="s">
        <v>16</v>
      </c>
      <c r="D7" s="2" t="s">
        <v>17</v>
      </c>
      <c r="E7" s="2"/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2">
        <v>1</v>
      </c>
      <c r="P7" s="4">
        <f t="shared" ref="P7:P34" si="0">SUM(F7:O7)+3</f>
        <v>13</v>
      </c>
      <c r="Q7" s="3">
        <v>15</v>
      </c>
      <c r="R7" s="3">
        <v>12</v>
      </c>
      <c r="S7" s="3">
        <v>15</v>
      </c>
      <c r="T7" s="2">
        <f>SUM(R7:S7)</f>
        <v>27</v>
      </c>
      <c r="U7" s="4">
        <v>45</v>
      </c>
      <c r="V7" s="4">
        <f>SUM(P7,Q7,T7,U7)</f>
        <v>100</v>
      </c>
    </row>
    <row r="8" spans="1:24" x14ac:dyDescent="0.25">
      <c r="A8" s="4" t="s">
        <v>18</v>
      </c>
      <c r="B8" s="15">
        <f t="shared" ref="B8:B34" si="1">VALUE("20"&amp;RIGHT(A8,2))</f>
        <v>2017</v>
      </c>
      <c r="C8" s="4" t="s">
        <v>19</v>
      </c>
      <c r="D8" s="4" t="s">
        <v>20</v>
      </c>
      <c r="E8" s="4"/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f t="shared" si="0"/>
        <v>13</v>
      </c>
      <c r="Q8" s="4">
        <v>15</v>
      </c>
      <c r="R8" s="4">
        <v>10.75</v>
      </c>
      <c r="S8" s="4">
        <v>15</v>
      </c>
      <c r="T8" s="4">
        <f>R8+S8</f>
        <v>25.75</v>
      </c>
      <c r="U8" s="4">
        <v>45</v>
      </c>
      <c r="V8" s="4">
        <f>U8+T8+P8+Q8</f>
        <v>98.75</v>
      </c>
    </row>
    <row r="9" spans="1:24" x14ac:dyDescent="0.25">
      <c r="A9" s="4" t="s">
        <v>21</v>
      </c>
      <c r="B9" s="15">
        <f t="shared" si="1"/>
        <v>2017</v>
      </c>
      <c r="C9" s="4" t="s">
        <v>22</v>
      </c>
      <c r="D9" s="4" t="s">
        <v>20</v>
      </c>
      <c r="E9" s="4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/>
      <c r="N9" s="4">
        <v>1</v>
      </c>
      <c r="O9" s="4">
        <v>1</v>
      </c>
      <c r="P9" s="4">
        <f t="shared" si="0"/>
        <v>12</v>
      </c>
      <c r="Q9" s="4">
        <v>15</v>
      </c>
      <c r="R9" s="4">
        <v>11.5</v>
      </c>
      <c r="S9" s="4">
        <v>15</v>
      </c>
      <c r="T9" s="4">
        <f>R9+S9</f>
        <v>26.5</v>
      </c>
      <c r="U9" s="4">
        <v>45</v>
      </c>
      <c r="V9" s="4">
        <f>U9+T9+P9+Q9</f>
        <v>98.5</v>
      </c>
    </row>
    <row r="10" spans="1:24" x14ac:dyDescent="0.25">
      <c r="A10" s="5" t="s">
        <v>23</v>
      </c>
      <c r="B10" s="15">
        <f t="shared" si="1"/>
        <v>2018</v>
      </c>
      <c r="C10" s="4" t="s">
        <v>24</v>
      </c>
      <c r="D10" s="6" t="s">
        <v>25</v>
      </c>
      <c r="E10" s="6"/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4">
        <f t="shared" si="0"/>
        <v>13</v>
      </c>
      <c r="Q10" s="6">
        <v>15</v>
      </c>
      <c r="R10" s="6">
        <v>7</v>
      </c>
      <c r="S10" s="6">
        <v>15</v>
      </c>
      <c r="T10" s="4">
        <f>R10+S10</f>
        <v>22</v>
      </c>
      <c r="U10" s="4">
        <v>43</v>
      </c>
      <c r="V10" s="4">
        <f>U10+T10+P10+Q10</f>
        <v>93</v>
      </c>
    </row>
    <row r="11" spans="1:24" x14ac:dyDescent="0.25">
      <c r="A11" s="8" t="s">
        <v>26</v>
      </c>
      <c r="B11" s="15">
        <f t="shared" si="1"/>
        <v>2017</v>
      </c>
      <c r="C11" s="9" t="s">
        <v>27</v>
      </c>
      <c r="D11" s="2" t="s">
        <v>28</v>
      </c>
      <c r="E11" s="2"/>
      <c r="F11" s="3">
        <v>1</v>
      </c>
      <c r="G11" s="2"/>
      <c r="H11" s="3">
        <v>1</v>
      </c>
      <c r="I11" s="2"/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2">
        <v>1</v>
      </c>
      <c r="P11" s="4">
        <f t="shared" si="0"/>
        <v>11</v>
      </c>
      <c r="Q11" s="3">
        <v>15</v>
      </c>
      <c r="R11" s="3">
        <v>10</v>
      </c>
      <c r="S11" s="3">
        <v>15</v>
      </c>
      <c r="T11" s="2">
        <f>SUM(R11:S11)</f>
        <v>25</v>
      </c>
      <c r="U11" s="4">
        <v>40</v>
      </c>
      <c r="V11" s="4">
        <f>SUM(P11,Q11,T11,U11)</f>
        <v>91</v>
      </c>
    </row>
    <row r="12" spans="1:24" x14ac:dyDescent="0.25">
      <c r="A12" s="6" t="s">
        <v>29</v>
      </c>
      <c r="B12" s="15">
        <f t="shared" si="1"/>
        <v>2018</v>
      </c>
      <c r="C12" s="6" t="s">
        <v>30</v>
      </c>
      <c r="D12" s="6" t="s">
        <v>31</v>
      </c>
      <c r="E12" s="6"/>
      <c r="F12" s="4">
        <v>1</v>
      </c>
      <c r="G12" s="4">
        <v>1</v>
      </c>
      <c r="H12" s="4">
        <v>1</v>
      </c>
      <c r="I12" s="4"/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f t="shared" si="0"/>
        <v>12</v>
      </c>
      <c r="Q12" s="6">
        <v>15</v>
      </c>
      <c r="R12" s="6">
        <v>7</v>
      </c>
      <c r="S12" s="6">
        <v>15</v>
      </c>
      <c r="T12" s="10">
        <f>SUM(R12:S12)</f>
        <v>22</v>
      </c>
      <c r="U12" s="6">
        <v>42</v>
      </c>
      <c r="V12" s="4">
        <f>U12+T12+P12+Q12</f>
        <v>91</v>
      </c>
    </row>
    <row r="13" spans="1:24" x14ac:dyDescent="0.25">
      <c r="A13" s="5" t="s">
        <v>32</v>
      </c>
      <c r="B13" s="15">
        <f t="shared" si="1"/>
        <v>2018</v>
      </c>
      <c r="C13" s="4" t="s">
        <v>33</v>
      </c>
      <c r="D13" s="6" t="s">
        <v>34</v>
      </c>
      <c r="E13" s="6"/>
      <c r="F13" s="11"/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4">
        <f t="shared" si="0"/>
        <v>12</v>
      </c>
      <c r="Q13" s="6">
        <v>15</v>
      </c>
      <c r="R13" s="6">
        <v>10.75</v>
      </c>
      <c r="S13" s="6">
        <v>15</v>
      </c>
      <c r="T13" s="4">
        <f>R13+S13</f>
        <v>25.75</v>
      </c>
      <c r="U13" s="4">
        <v>36</v>
      </c>
      <c r="V13" s="4">
        <f>U13+T13+P13+Q13</f>
        <v>88.75</v>
      </c>
    </row>
    <row r="14" spans="1:24" x14ac:dyDescent="0.25">
      <c r="A14" s="5" t="s">
        <v>35</v>
      </c>
      <c r="B14" s="15">
        <f t="shared" si="1"/>
        <v>2018</v>
      </c>
      <c r="C14" s="4" t="s">
        <v>36</v>
      </c>
      <c r="D14" s="6" t="s">
        <v>31</v>
      </c>
      <c r="E14" s="6"/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4">
        <f t="shared" si="0"/>
        <v>11</v>
      </c>
      <c r="Q14" s="6">
        <v>15</v>
      </c>
      <c r="R14" s="6">
        <v>7</v>
      </c>
      <c r="S14" s="6">
        <v>14</v>
      </c>
      <c r="T14" s="10">
        <f>SUM(R14:S14)</f>
        <v>21</v>
      </c>
      <c r="U14" s="6">
        <v>41</v>
      </c>
      <c r="V14" s="4">
        <f>U14+T14+P14+Q14</f>
        <v>88</v>
      </c>
    </row>
    <row r="15" spans="1:24" x14ac:dyDescent="0.25">
      <c r="A15" s="2" t="s">
        <v>37</v>
      </c>
      <c r="B15" s="15">
        <f t="shared" si="1"/>
        <v>2017</v>
      </c>
      <c r="C15" s="2" t="s">
        <v>38</v>
      </c>
      <c r="D15" s="2" t="s">
        <v>17</v>
      </c>
      <c r="E15" s="2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2">
        <v>1</v>
      </c>
      <c r="P15" s="4">
        <f t="shared" si="0"/>
        <v>13</v>
      </c>
      <c r="Q15" s="3">
        <v>15</v>
      </c>
      <c r="R15" s="3">
        <v>10</v>
      </c>
      <c r="S15" s="3">
        <v>13</v>
      </c>
      <c r="T15" s="2">
        <f>SUM(R15:S15)</f>
        <v>23</v>
      </c>
      <c r="U15" s="4">
        <v>36</v>
      </c>
      <c r="V15" s="4">
        <f>SUM(P15,Q15,T15,U15)</f>
        <v>87</v>
      </c>
    </row>
    <row r="16" spans="1:24" x14ac:dyDescent="0.25">
      <c r="A16" s="8" t="s">
        <v>39</v>
      </c>
      <c r="B16" s="15">
        <f t="shared" si="1"/>
        <v>2017</v>
      </c>
      <c r="C16" s="9" t="s">
        <v>40</v>
      </c>
      <c r="D16" s="2" t="s">
        <v>41</v>
      </c>
      <c r="E16" s="2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2"/>
      <c r="O16" s="2">
        <v>1</v>
      </c>
      <c r="P16" s="4">
        <f t="shared" si="0"/>
        <v>12</v>
      </c>
      <c r="Q16" s="3">
        <v>15</v>
      </c>
      <c r="R16" s="3">
        <v>9</v>
      </c>
      <c r="S16" s="3">
        <v>15</v>
      </c>
      <c r="T16" s="2">
        <f>SUM(R16:S16)</f>
        <v>24</v>
      </c>
      <c r="U16" s="4">
        <v>35</v>
      </c>
      <c r="V16" s="4">
        <f>SUM(P16,Q16,T16,U16)</f>
        <v>86</v>
      </c>
    </row>
    <row r="17" spans="1:22" x14ac:dyDescent="0.25">
      <c r="A17" s="4" t="s">
        <v>42</v>
      </c>
      <c r="B17" s="15">
        <f t="shared" si="1"/>
        <v>2018</v>
      </c>
      <c r="C17" s="4" t="s">
        <v>43</v>
      </c>
      <c r="D17" s="4" t="s">
        <v>44</v>
      </c>
      <c r="E17" s="4"/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f t="shared" si="0"/>
        <v>13</v>
      </c>
      <c r="Q17" s="4">
        <v>15</v>
      </c>
      <c r="R17" s="4">
        <v>8</v>
      </c>
      <c r="S17" s="4">
        <v>15</v>
      </c>
      <c r="T17" s="4">
        <f>R17+S17</f>
        <v>23</v>
      </c>
      <c r="U17" s="4">
        <v>35</v>
      </c>
      <c r="V17" s="4">
        <f>U17+T17+P17+Q17</f>
        <v>86</v>
      </c>
    </row>
    <row r="18" spans="1:22" x14ac:dyDescent="0.25">
      <c r="A18" s="8" t="s">
        <v>45</v>
      </c>
      <c r="B18" s="15">
        <f t="shared" si="1"/>
        <v>2017</v>
      </c>
      <c r="C18" s="9" t="s">
        <v>46</v>
      </c>
      <c r="D18" s="2" t="s">
        <v>47</v>
      </c>
      <c r="E18" s="2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2">
        <v>1</v>
      </c>
      <c r="P18" s="4">
        <f t="shared" si="0"/>
        <v>13</v>
      </c>
      <c r="Q18" s="3">
        <v>15</v>
      </c>
      <c r="R18" s="3">
        <v>8</v>
      </c>
      <c r="S18" s="3">
        <v>13</v>
      </c>
      <c r="T18" s="2">
        <f>SUM(R18:S18)</f>
        <v>21</v>
      </c>
      <c r="U18" s="4">
        <v>35</v>
      </c>
      <c r="V18" s="4">
        <f>SUM(P18,Q18,T18,U18)</f>
        <v>84</v>
      </c>
    </row>
    <row r="19" spans="1:22" x14ac:dyDescent="0.25">
      <c r="A19" s="8" t="s">
        <v>48</v>
      </c>
      <c r="B19" s="15">
        <f t="shared" si="1"/>
        <v>2017</v>
      </c>
      <c r="C19" s="2" t="s">
        <v>49</v>
      </c>
      <c r="D19" s="2" t="s">
        <v>47</v>
      </c>
      <c r="E19" s="2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2"/>
      <c r="N19" s="3">
        <v>1</v>
      </c>
      <c r="O19" s="2">
        <v>1</v>
      </c>
      <c r="P19" s="4">
        <f t="shared" si="0"/>
        <v>12</v>
      </c>
      <c r="Q19" s="3">
        <v>15</v>
      </c>
      <c r="R19" s="3">
        <v>7</v>
      </c>
      <c r="S19" s="3">
        <v>13</v>
      </c>
      <c r="T19" s="2">
        <f>SUM(R19:S19)</f>
        <v>20</v>
      </c>
      <c r="U19" s="4">
        <v>36</v>
      </c>
      <c r="V19" s="4">
        <f>SUM(P19,Q19,T19,U19)</f>
        <v>83</v>
      </c>
    </row>
    <row r="20" spans="1:22" x14ac:dyDescent="0.25">
      <c r="A20" s="4" t="s">
        <v>50</v>
      </c>
      <c r="B20" s="15">
        <f t="shared" si="1"/>
        <v>2016</v>
      </c>
      <c r="C20" s="4" t="s">
        <v>51</v>
      </c>
      <c r="D20" s="4" t="s">
        <v>52</v>
      </c>
      <c r="E20" s="4"/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f t="shared" si="0"/>
        <v>13</v>
      </c>
      <c r="Q20" s="4">
        <v>15</v>
      </c>
      <c r="R20" s="4">
        <v>10</v>
      </c>
      <c r="S20" s="4">
        <v>15</v>
      </c>
      <c r="T20" s="4">
        <f>R20+S20</f>
        <v>25</v>
      </c>
      <c r="U20" s="4">
        <v>30</v>
      </c>
      <c r="V20" s="4">
        <f>U20+T20+P20+Q20</f>
        <v>83</v>
      </c>
    </row>
    <row r="21" spans="1:22" x14ac:dyDescent="0.25">
      <c r="A21" s="8" t="s">
        <v>53</v>
      </c>
      <c r="B21" s="15">
        <f t="shared" si="1"/>
        <v>2017</v>
      </c>
      <c r="C21" s="2" t="s">
        <v>54</v>
      </c>
      <c r="D21" s="2" t="s">
        <v>55</v>
      </c>
      <c r="E21" s="2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2"/>
      <c r="L21" s="2"/>
      <c r="M21" s="2"/>
      <c r="N21" s="3">
        <v>1</v>
      </c>
      <c r="O21" s="2">
        <v>1</v>
      </c>
      <c r="P21" s="4">
        <f t="shared" si="0"/>
        <v>10</v>
      </c>
      <c r="Q21" s="3">
        <v>14</v>
      </c>
      <c r="R21" s="3">
        <v>8</v>
      </c>
      <c r="S21" s="3">
        <v>15</v>
      </c>
      <c r="T21" s="2">
        <f>SUM(R21:S21)</f>
        <v>23</v>
      </c>
      <c r="U21" s="4">
        <v>35</v>
      </c>
      <c r="V21" s="4">
        <f>SUM(P21,Q21,T21,U21)</f>
        <v>82</v>
      </c>
    </row>
    <row r="22" spans="1:22" x14ac:dyDescent="0.25">
      <c r="A22" s="4" t="s">
        <v>56</v>
      </c>
      <c r="B22" s="15">
        <f t="shared" si="1"/>
        <v>2018</v>
      </c>
      <c r="C22" s="4" t="s">
        <v>57</v>
      </c>
      <c r="D22" s="4" t="s">
        <v>58</v>
      </c>
      <c r="E22" s="4"/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/>
      <c r="O22" s="4">
        <v>1</v>
      </c>
      <c r="P22" s="4">
        <f t="shared" si="0"/>
        <v>12</v>
      </c>
      <c r="Q22" s="4">
        <v>15</v>
      </c>
      <c r="R22" s="4">
        <v>7.5</v>
      </c>
      <c r="S22" s="4">
        <v>11</v>
      </c>
      <c r="T22" s="2">
        <f>SUM(R22:S22)</f>
        <v>18.5</v>
      </c>
      <c r="U22" s="4">
        <v>35</v>
      </c>
      <c r="V22" s="4">
        <f>SUM(P22,Q22,T22,U22)</f>
        <v>80.5</v>
      </c>
    </row>
    <row r="23" spans="1:22" x14ac:dyDescent="0.25">
      <c r="A23" s="2" t="s">
        <v>59</v>
      </c>
      <c r="B23" s="15">
        <f t="shared" si="1"/>
        <v>2017</v>
      </c>
      <c r="C23" s="9" t="s">
        <v>60</v>
      </c>
      <c r="D23" s="2" t="s">
        <v>61</v>
      </c>
      <c r="E23" s="2"/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2">
        <v>1</v>
      </c>
      <c r="P23" s="4">
        <f t="shared" si="0"/>
        <v>13</v>
      </c>
      <c r="Q23" s="3">
        <v>15</v>
      </c>
      <c r="R23" s="3">
        <v>10</v>
      </c>
      <c r="S23" s="3">
        <v>10</v>
      </c>
      <c r="T23" s="2">
        <f>SUM(R23:S23)</f>
        <v>20</v>
      </c>
      <c r="U23" s="4">
        <v>28</v>
      </c>
      <c r="V23" s="4">
        <f>SUM(P23,Q23,T23,U23)</f>
        <v>76</v>
      </c>
    </row>
    <row r="24" spans="1:22" x14ac:dyDescent="0.25">
      <c r="A24" s="5" t="s">
        <v>62</v>
      </c>
      <c r="B24" s="15">
        <f t="shared" si="1"/>
        <v>2018</v>
      </c>
      <c r="C24" s="4" t="s">
        <v>63</v>
      </c>
      <c r="D24" s="6" t="s">
        <v>64</v>
      </c>
      <c r="E24" s="6"/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11"/>
      <c r="M24" s="7">
        <v>1</v>
      </c>
      <c r="N24" s="7">
        <v>1</v>
      </c>
      <c r="O24" s="7">
        <v>1</v>
      </c>
      <c r="P24" s="4">
        <f t="shared" si="0"/>
        <v>12</v>
      </c>
      <c r="Q24" s="6">
        <v>14</v>
      </c>
      <c r="R24" s="6">
        <v>7</v>
      </c>
      <c r="S24" s="6">
        <v>15</v>
      </c>
      <c r="T24" s="4">
        <f>R24+S24</f>
        <v>22</v>
      </c>
      <c r="U24" s="4">
        <v>28</v>
      </c>
      <c r="V24" s="4">
        <f>U24+T24+P24+Q24</f>
        <v>76</v>
      </c>
    </row>
    <row r="25" spans="1:22" x14ac:dyDescent="0.25">
      <c r="A25" s="4" t="s">
        <v>65</v>
      </c>
      <c r="B25" s="15">
        <f t="shared" si="1"/>
        <v>2018</v>
      </c>
      <c r="C25" s="4" t="s">
        <v>66</v>
      </c>
      <c r="D25" s="4" t="s">
        <v>67</v>
      </c>
      <c r="E25" s="4"/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f t="shared" si="0"/>
        <v>13</v>
      </c>
      <c r="Q25" s="4">
        <v>13</v>
      </c>
      <c r="R25" s="4">
        <v>7</v>
      </c>
      <c r="S25" s="4">
        <v>11</v>
      </c>
      <c r="T25" s="2">
        <f>SUM(R25:S25)</f>
        <v>18</v>
      </c>
      <c r="U25" s="4">
        <v>30</v>
      </c>
      <c r="V25" s="4">
        <f>SUM(P25,Q25,T25,U25)</f>
        <v>74</v>
      </c>
    </row>
    <row r="26" spans="1:22" x14ac:dyDescent="0.25">
      <c r="A26" s="5" t="s">
        <v>68</v>
      </c>
      <c r="B26" s="15">
        <f t="shared" si="1"/>
        <v>2018</v>
      </c>
      <c r="C26" s="4" t="s">
        <v>69</v>
      </c>
      <c r="D26" s="6" t="s">
        <v>70</v>
      </c>
      <c r="E26" s="6"/>
      <c r="F26" s="4">
        <v>1</v>
      </c>
      <c r="G26" s="4">
        <v>1</v>
      </c>
      <c r="H26" s="4">
        <v>1</v>
      </c>
      <c r="I26" s="4">
        <v>1</v>
      </c>
      <c r="J26" s="4"/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f t="shared" si="0"/>
        <v>12</v>
      </c>
      <c r="Q26" s="6">
        <v>13</v>
      </c>
      <c r="R26" s="4">
        <v>8.5</v>
      </c>
      <c r="S26" s="4">
        <v>11</v>
      </c>
      <c r="T26" s="4">
        <f>R26+S26</f>
        <v>19.5</v>
      </c>
      <c r="U26" s="4">
        <v>29</v>
      </c>
      <c r="V26" s="4">
        <f>U26+T26+P26+Q26</f>
        <v>73.5</v>
      </c>
    </row>
    <row r="27" spans="1:22" x14ac:dyDescent="0.25">
      <c r="A27" s="5" t="s">
        <v>71</v>
      </c>
      <c r="B27" s="15">
        <f t="shared" si="1"/>
        <v>2018</v>
      </c>
      <c r="C27" s="4" t="s">
        <v>72</v>
      </c>
      <c r="D27" s="6" t="s">
        <v>73</v>
      </c>
      <c r="E27" s="6"/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/>
      <c r="M27" s="4">
        <v>1</v>
      </c>
      <c r="N27" s="4">
        <v>1</v>
      </c>
      <c r="O27" s="4"/>
      <c r="P27" s="4">
        <f t="shared" si="0"/>
        <v>11</v>
      </c>
      <c r="Q27" s="6">
        <v>14</v>
      </c>
      <c r="R27" s="4">
        <v>7</v>
      </c>
      <c r="S27" s="4">
        <v>12</v>
      </c>
      <c r="T27" s="4">
        <f>R27+S27</f>
        <v>19</v>
      </c>
      <c r="U27" s="4">
        <v>29</v>
      </c>
      <c r="V27" s="4">
        <f>U27+T27+P27+Q27</f>
        <v>73</v>
      </c>
    </row>
    <row r="28" spans="1:22" x14ac:dyDescent="0.25">
      <c r="A28" s="8" t="s">
        <v>74</v>
      </c>
      <c r="B28" s="15">
        <f t="shared" si="1"/>
        <v>2017</v>
      </c>
      <c r="C28" s="2" t="s">
        <v>75</v>
      </c>
      <c r="D28" s="2" t="s">
        <v>55</v>
      </c>
      <c r="E28" s="2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2"/>
      <c r="N28" s="3">
        <v>1</v>
      </c>
      <c r="O28" s="2">
        <v>1</v>
      </c>
      <c r="P28" s="4">
        <f t="shared" si="0"/>
        <v>12</v>
      </c>
      <c r="Q28" s="3">
        <v>14</v>
      </c>
      <c r="R28" s="3">
        <v>7</v>
      </c>
      <c r="S28" s="3">
        <v>12</v>
      </c>
      <c r="T28" s="2">
        <f>SUM(R28:S28)</f>
        <v>19</v>
      </c>
      <c r="U28" s="4">
        <v>25</v>
      </c>
      <c r="V28" s="4">
        <f>SUM(P28,Q28,T28,U28)</f>
        <v>70</v>
      </c>
    </row>
    <row r="29" spans="1:22" x14ac:dyDescent="0.25">
      <c r="A29" s="8" t="s">
        <v>76</v>
      </c>
      <c r="B29" s="15">
        <f t="shared" si="1"/>
        <v>2017</v>
      </c>
      <c r="C29" s="2" t="s">
        <v>77</v>
      </c>
      <c r="D29" s="2" t="s">
        <v>78</v>
      </c>
      <c r="E29" s="2"/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2"/>
      <c r="M29" s="3">
        <v>1</v>
      </c>
      <c r="N29" s="3">
        <v>1</v>
      </c>
      <c r="O29" s="2">
        <v>1</v>
      </c>
      <c r="P29" s="4">
        <f t="shared" si="0"/>
        <v>12</v>
      </c>
      <c r="Q29" s="3">
        <v>10.5</v>
      </c>
      <c r="R29" s="3">
        <v>7</v>
      </c>
      <c r="S29" s="3">
        <v>8</v>
      </c>
      <c r="T29" s="2">
        <f>SUM(R29:S29)</f>
        <v>15</v>
      </c>
      <c r="U29" s="4">
        <v>31</v>
      </c>
      <c r="V29" s="4">
        <f>SUM(P29,Q29,T29,U29)</f>
        <v>68.5</v>
      </c>
    </row>
    <row r="30" spans="1:22" x14ac:dyDescent="0.25">
      <c r="A30" s="4" t="s">
        <v>79</v>
      </c>
      <c r="B30" s="15">
        <f t="shared" si="1"/>
        <v>2018</v>
      </c>
      <c r="C30" s="4" t="s">
        <v>80</v>
      </c>
      <c r="D30" s="4" t="s">
        <v>81</v>
      </c>
      <c r="E30" s="4"/>
      <c r="F30" s="4">
        <v>1</v>
      </c>
      <c r="G30" s="4">
        <v>1</v>
      </c>
      <c r="H30" s="4">
        <v>1</v>
      </c>
      <c r="I30" s="4">
        <v>1</v>
      </c>
      <c r="J30" s="4"/>
      <c r="K30" s="4">
        <v>1</v>
      </c>
      <c r="L30" s="4">
        <v>1</v>
      </c>
      <c r="M30" s="4">
        <v>1</v>
      </c>
      <c r="N30" s="4">
        <v>1</v>
      </c>
      <c r="O30" s="4"/>
      <c r="P30" s="4">
        <f t="shared" si="0"/>
        <v>11</v>
      </c>
      <c r="Q30" s="4">
        <v>11</v>
      </c>
      <c r="R30" s="4">
        <v>7.75</v>
      </c>
      <c r="S30" s="4">
        <v>10</v>
      </c>
      <c r="T30" s="2">
        <f>SUM(R30:S30)</f>
        <v>17.75</v>
      </c>
      <c r="U30" s="4">
        <v>28</v>
      </c>
      <c r="V30" s="4">
        <f>SUM(P30,Q30,T30,U30)</f>
        <v>67.75</v>
      </c>
    </row>
    <row r="31" spans="1:22" x14ac:dyDescent="0.25">
      <c r="A31" s="4" t="s">
        <v>82</v>
      </c>
      <c r="B31" s="15">
        <f t="shared" si="1"/>
        <v>2017</v>
      </c>
      <c r="C31" s="4" t="s">
        <v>83</v>
      </c>
      <c r="D31" s="4" t="s">
        <v>84</v>
      </c>
      <c r="E31" s="4"/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f t="shared" si="0"/>
        <v>13</v>
      </c>
      <c r="Q31" s="4">
        <v>15</v>
      </c>
      <c r="R31" s="4">
        <v>7</v>
      </c>
      <c r="S31" s="4">
        <v>9</v>
      </c>
      <c r="T31" s="4">
        <f>R31+S31</f>
        <v>16</v>
      </c>
      <c r="U31" s="4">
        <v>23</v>
      </c>
      <c r="V31" s="4">
        <f>U31+T31+P31+Q31</f>
        <v>67</v>
      </c>
    </row>
    <row r="32" spans="1:22" x14ac:dyDescent="0.25">
      <c r="A32" s="5" t="s">
        <v>85</v>
      </c>
      <c r="B32" s="15">
        <f t="shared" si="1"/>
        <v>2018</v>
      </c>
      <c r="C32" s="4" t="s">
        <v>86</v>
      </c>
      <c r="D32" s="6" t="s">
        <v>87</v>
      </c>
      <c r="E32" s="6"/>
      <c r="F32" s="4"/>
      <c r="G32" s="4"/>
      <c r="H32" s="4"/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f t="shared" si="0"/>
        <v>10</v>
      </c>
      <c r="Q32" s="6">
        <v>14</v>
      </c>
      <c r="R32" s="4">
        <v>7.5</v>
      </c>
      <c r="S32" s="4">
        <v>10</v>
      </c>
      <c r="T32" s="4">
        <f>R32+S32</f>
        <v>17.5</v>
      </c>
      <c r="U32" s="4">
        <v>25</v>
      </c>
      <c r="V32" s="4">
        <f>U32+T32+P32+Q32</f>
        <v>66.5</v>
      </c>
    </row>
    <row r="33" spans="1:22" x14ac:dyDescent="0.25">
      <c r="A33" s="4" t="s">
        <v>88</v>
      </c>
      <c r="B33" s="15">
        <f t="shared" si="1"/>
        <v>2018</v>
      </c>
      <c r="C33" s="4" t="s">
        <v>89</v>
      </c>
      <c r="D33" s="4" t="s">
        <v>90</v>
      </c>
      <c r="E33" s="4"/>
      <c r="F33" s="4"/>
      <c r="G33" s="4">
        <v>1</v>
      </c>
      <c r="H33" s="4">
        <v>1</v>
      </c>
      <c r="I33" s="4">
        <v>1</v>
      </c>
      <c r="J33" s="4"/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f t="shared" si="0"/>
        <v>11</v>
      </c>
      <c r="Q33" s="4">
        <v>14</v>
      </c>
      <c r="R33" s="4">
        <v>7</v>
      </c>
      <c r="S33" s="4">
        <v>11</v>
      </c>
      <c r="T33" s="2">
        <f>SUM(R33:S33)</f>
        <v>18</v>
      </c>
      <c r="U33" s="4">
        <v>23</v>
      </c>
      <c r="V33" s="4">
        <f>SUM(P33,Q33,T33,U33)</f>
        <v>66</v>
      </c>
    </row>
    <row r="34" spans="1:22" ht="15.75" thickBot="1" x14ac:dyDescent="0.3">
      <c r="A34" s="12" t="s">
        <v>91</v>
      </c>
      <c r="B34" s="15">
        <f t="shared" si="1"/>
        <v>2018</v>
      </c>
      <c r="C34" s="13" t="s">
        <v>92</v>
      </c>
      <c r="D34" s="14" t="s">
        <v>70</v>
      </c>
      <c r="E34" s="14"/>
      <c r="F34" s="13">
        <v>1</v>
      </c>
      <c r="G34" s="13">
        <v>1</v>
      </c>
      <c r="H34" s="13">
        <v>1</v>
      </c>
      <c r="I34" s="13">
        <v>1</v>
      </c>
      <c r="J34" s="13"/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f t="shared" si="0"/>
        <v>12</v>
      </c>
      <c r="Q34" s="14">
        <v>10</v>
      </c>
      <c r="R34" s="13">
        <v>7</v>
      </c>
      <c r="S34" s="13">
        <v>8</v>
      </c>
      <c r="T34" s="13">
        <f t="shared" ref="T34" si="2">R34+S34</f>
        <v>15</v>
      </c>
      <c r="U34" s="13">
        <v>26</v>
      </c>
      <c r="V34" s="13">
        <f t="shared" ref="V34" si="3">U34+T34+P34+Q34</f>
        <v>63</v>
      </c>
    </row>
    <row r="35" spans="1:22" x14ac:dyDescent="0.25">
      <c r="C35" s="20" t="s">
        <v>124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7" spans="1:22" x14ac:dyDescent="0.25">
      <c r="D37" t="s">
        <v>116</v>
      </c>
    </row>
    <row r="39" spans="1:22" x14ac:dyDescent="0.25">
      <c r="C39" s="22" t="s">
        <v>118</v>
      </c>
    </row>
    <row r="40" spans="1:22" x14ac:dyDescent="0.25">
      <c r="C40" t="s">
        <v>119</v>
      </c>
    </row>
    <row r="41" spans="1:22" x14ac:dyDescent="0.25">
      <c r="C41" t="s">
        <v>121</v>
      </c>
    </row>
    <row r="42" spans="1:22" x14ac:dyDescent="0.25">
      <c r="C42" t="s">
        <v>120</v>
      </c>
    </row>
  </sheetData>
  <conditionalFormatting sqref="B7:B34">
    <cfRule type="cellIs" dxfId="1" priority="2" operator="equal">
      <formula>2017</formula>
    </cfRule>
  </conditionalFormatting>
  <conditionalFormatting sqref="B7:B34">
    <cfRule type="cellIs" dxfId="0" priority="1" operator="equal">
      <formula>2018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Milivojevic</dc:creator>
  <cp:lastModifiedBy>Milivojevic</cp:lastModifiedBy>
  <dcterms:created xsi:type="dcterms:W3CDTF">2019-02-12T18:55:19Z</dcterms:created>
  <dcterms:modified xsi:type="dcterms:W3CDTF">2019-02-12T19:52:27Z</dcterms:modified>
</cp:coreProperties>
</file>